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9200" windowHeight="9150" activeTab="0"/>
  </bookViews>
  <sheets>
    <sheet name="YearlyCalendar" sheetId="1" r:id="rId1"/>
  </sheets>
  <definedNames>
    <definedName name="_xlnm.Print_Area" localSheetId="0">'YearlyCalendar'!$A$6:$W$56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<sst xmlns="http://schemas.openxmlformats.org/spreadsheetml/2006/main" count="31" uniqueCount="27">
  <si>
    <t>www.vertex42.com/calendars</t>
  </si>
  <si>
    <t>Year</t>
  </si>
  <si>
    <t>Start Day</t>
  </si>
  <si>
    <t>1: Sunday, 2: Monday</t>
  </si>
  <si>
    <t>[42]</t>
  </si>
  <si>
    <t>Month</t>
  </si>
  <si>
    <t>Yearly Calendar</t>
  </si>
  <si>
    <t>© 2005-2009 Vertex42 LLC</t>
  </si>
  <si>
    <t>© 2009 Vertex42.com</t>
  </si>
  <si>
    <t xml:space="preserve">  CITY OF FAIRFIELD SERVICE CALENDAR</t>
  </si>
  <si>
    <t>indicates holiday</t>
  </si>
  <si>
    <t>Recycling days show in</t>
  </si>
  <si>
    <t xml:space="preserve">  gray</t>
  </si>
  <si>
    <t>Observed Holidays:</t>
  </si>
  <si>
    <t>New Year's Day January 1</t>
  </si>
  <si>
    <t xml:space="preserve"> </t>
  </si>
  <si>
    <t>January 1</t>
  </si>
  <si>
    <t>Memorial Day    May 28</t>
  </si>
  <si>
    <t xml:space="preserve">Independence Day </t>
  </si>
  <si>
    <t>July 4</t>
  </si>
  <si>
    <t xml:space="preserve">Labor Day </t>
  </si>
  <si>
    <t>Thanksgiving Day</t>
  </si>
  <si>
    <t>Christmas Day</t>
  </si>
  <si>
    <t>December 25</t>
  </si>
  <si>
    <t>November 28</t>
  </si>
  <si>
    <t>September 2</t>
  </si>
  <si>
    <t>May 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</si>
</sst>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mmmm"/>
    <numFmt numFmtId="166" formatCode="[$-409]dddd\,\ mmmm\ dd\,\ yyyy"/>
    <numFmt numFmtId="167" formatCode="mmmm\,\ \'yy"/>
    <numFmt numFmtId="168" formatCode="mmmm\ \'yy"/>
  </numFmts>
  <fonts count="33">
    <font>
      <sz val="10"/>
      <name val="Arial"/>
      <family val="0"/>
    </font>
    <font>
      <u val="single"/>
      <sz val="10"/>
      <color indexed="12"/>
      <name val="Tahoma"/>
      <family val="2"/>
    </font>
    <font>
      <sz val="8"/>
      <name val="Arial"/>
      <family val="2"/>
    </font>
    <font>
      <u val="single"/>
      <sz val="8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8"/>
      <name val="Arial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16"/>
      <color indexed="60"/>
      <name val="Arial"/>
      <family val="2"/>
    </font>
    <font>
      <sz val="6"/>
      <color indexed="9"/>
      <name val="Arial"/>
      <family val="2"/>
    </font>
    <font>
      <b/>
      <sz val="28"/>
      <color indexed="6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4" borderId="1" applyNumberFormat="0" applyAlignment="0" applyProtection="0"/>
    <xf numFmtId="0" fontId="18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13" borderId="1" applyNumberFormat="0" applyAlignment="0" applyProtection="0"/>
    <xf numFmtId="0" fontId="25" fillId="0" borderId="6" applyNumberFormat="0" applyFill="0" applyAlignment="0" applyProtection="0"/>
    <xf numFmtId="0" fontId="26" fillId="6" borderId="0" applyNumberFormat="0" applyBorder="0" applyAlignment="0" applyProtection="0"/>
    <xf numFmtId="0" fontId="0" fillId="6" borderId="7" applyNumberFormat="0" applyFont="0" applyAlignment="0" applyProtection="0"/>
    <xf numFmtId="0" fontId="27" fillId="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4" borderId="0" xfId="0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11" fillId="4" borderId="10" xfId="0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3" fillId="0" borderId="0" xfId="53" applyFont="1" applyAlignment="1" applyProtection="1">
      <alignment/>
      <protection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8" fillId="11" borderId="14" xfId="0" applyNumberFormat="1" applyFont="1" applyFill="1" applyBorder="1" applyAlignment="1">
      <alignment horizontal="center"/>
    </xf>
    <xf numFmtId="164" fontId="8" fillId="11" borderId="7" xfId="0" applyNumberFormat="1" applyFont="1" applyFill="1" applyBorder="1" applyAlignment="1">
      <alignment horizontal="center"/>
    </xf>
    <xf numFmtId="164" fontId="8" fillId="11" borderId="17" xfId="0" applyNumberFormat="1" applyFont="1" applyFill="1" applyBorder="1" applyAlignment="1">
      <alignment horizontal="center"/>
    </xf>
    <xf numFmtId="164" fontId="8" fillId="11" borderId="13" xfId="0" applyNumberFormat="1" applyFont="1" applyFill="1" applyBorder="1" applyAlignment="1">
      <alignment horizontal="center"/>
    </xf>
    <xf numFmtId="164" fontId="8" fillId="11" borderId="15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11" fillId="4" borderId="10" xfId="0" applyFont="1" applyFill="1" applyBorder="1" applyAlignment="1" applyProtection="1">
      <alignment horizontal="left" vertical="center"/>
      <protection/>
    </xf>
    <xf numFmtId="0" fontId="3" fillId="0" borderId="18" xfId="53" applyFont="1" applyBorder="1" applyAlignment="1" applyProtection="1">
      <alignment horizontal="left"/>
      <protection/>
    </xf>
    <xf numFmtId="0" fontId="2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8" fontId="7" fillId="21" borderId="13" xfId="0" applyNumberFormat="1" applyFont="1" applyFill="1" applyBorder="1" applyAlignment="1">
      <alignment horizontal="center" vertical="center"/>
    </xf>
    <xf numFmtId="168" fontId="7" fillId="21" borderId="20" xfId="0" applyNumberFormat="1" applyFont="1" applyFill="1" applyBorder="1" applyAlignment="1">
      <alignment horizontal="center" vertical="center"/>
    </xf>
    <xf numFmtId="168" fontId="7" fillId="21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" TargetMode="External" /><Relationship Id="rId2" Type="http://schemas.openxmlformats.org/officeDocument/2006/relationships/hyperlink" Target="http://www.vertex42.com/calendar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GridLines="0" tabSelected="1" zoomScalePageLayoutView="0" workbookViewId="0" topLeftCell="A10">
      <selection activeCell="B13" sqref="B13"/>
    </sheetView>
  </sheetViews>
  <sheetFormatPr defaultColWidth="9.140625" defaultRowHeight="12.75"/>
  <cols>
    <col min="1" max="7" width="3.421875" style="0" customWidth="1"/>
    <col min="8" max="8" width="3.140625" style="0" customWidth="1"/>
    <col min="9" max="15" width="3.421875" style="0" customWidth="1"/>
    <col min="16" max="16" width="3.140625" style="0" customWidth="1"/>
    <col min="17" max="23" width="3.421875" style="0" customWidth="1"/>
    <col min="24" max="24" width="3.00390625" style="0" customWidth="1"/>
  </cols>
  <sheetData>
    <row r="1" spans="1:23" ht="23.25" customHeight="1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"/>
      <c r="Q1" s="3"/>
      <c r="R1" s="3"/>
      <c r="S1" s="3"/>
      <c r="T1" s="3"/>
      <c r="U1" s="3"/>
      <c r="V1" s="3"/>
      <c r="W1" s="3"/>
    </row>
    <row r="2" spans="1:23" ht="12.75">
      <c r="A2" s="30" t="s">
        <v>0</v>
      </c>
      <c r="B2" s="30"/>
      <c r="C2" s="30"/>
      <c r="D2" s="30"/>
      <c r="E2" s="30"/>
      <c r="F2" s="30"/>
      <c r="G2" s="30"/>
      <c r="Q2" s="31" t="s">
        <v>7</v>
      </c>
      <c r="R2" s="31"/>
      <c r="S2" s="31"/>
      <c r="T2" s="31"/>
      <c r="U2" s="31"/>
      <c r="V2" s="31"/>
      <c r="W2" s="31"/>
    </row>
    <row r="3" spans="1:16" ht="12.75">
      <c r="A3" s="32" t="s">
        <v>1</v>
      </c>
      <c r="B3" s="32"/>
      <c r="C3" s="32"/>
      <c r="D3" s="9"/>
      <c r="E3" s="32" t="s">
        <v>5</v>
      </c>
      <c r="F3" s="32"/>
      <c r="G3" s="32"/>
      <c r="H3" s="9"/>
      <c r="I3" s="38" t="s">
        <v>2</v>
      </c>
      <c r="J3" s="38"/>
      <c r="K3" s="38"/>
      <c r="L3" s="10"/>
      <c r="M3" s="10"/>
      <c r="N3" s="10"/>
      <c r="O3" s="10"/>
      <c r="P3" s="10"/>
    </row>
    <row r="5" spans="1:16" ht="12.75">
      <c r="A5" s="33">
        <v>2019</v>
      </c>
      <c r="B5" s="33"/>
      <c r="C5" s="33"/>
      <c r="D5" s="9"/>
      <c r="E5" s="33">
        <v>1</v>
      </c>
      <c r="F5" s="33"/>
      <c r="G5" s="33"/>
      <c r="H5" s="9"/>
      <c r="I5" s="33">
        <v>1</v>
      </c>
      <c r="J5" s="33"/>
      <c r="K5" s="33"/>
      <c r="L5" s="11" t="s">
        <v>3</v>
      </c>
      <c r="M5" s="10"/>
      <c r="N5" s="10"/>
      <c r="O5" s="10"/>
      <c r="P5" s="10"/>
    </row>
    <row r="6" s="18" customFormat="1" ht="23.25">
      <c r="A6" s="17" t="s">
        <v>9</v>
      </c>
    </row>
    <row r="7" spans="1:23" ht="35.25">
      <c r="A7" s="34">
        <f>IF($E$5=1,A5,A5&amp;"-"&amp;A5+1)</f>
        <v>2019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9" spans="1:23" ht="15">
      <c r="A9" s="35">
        <f>DATE($A$5,$E$5,1)</f>
        <v>43466</v>
      </c>
      <c r="B9" s="36"/>
      <c r="C9" s="36"/>
      <c r="D9" s="36"/>
      <c r="E9" s="36"/>
      <c r="F9" s="36"/>
      <c r="G9" s="37"/>
      <c r="I9" s="35">
        <f>DATE(YEAR(A9+35),MONTH(A9+35),1)</f>
        <v>43497</v>
      </c>
      <c r="J9" s="36"/>
      <c r="K9" s="36"/>
      <c r="L9" s="36"/>
      <c r="M9" s="36"/>
      <c r="N9" s="36"/>
      <c r="O9" s="37"/>
      <c r="Q9" s="35">
        <f>DATE(YEAR(I9+35),MONTH(I9+35),1)</f>
        <v>43525</v>
      </c>
      <c r="R9" s="36"/>
      <c r="S9" s="36"/>
      <c r="T9" s="36"/>
      <c r="U9" s="36"/>
      <c r="V9" s="36"/>
      <c r="W9" s="37"/>
    </row>
    <row r="10" spans="1:23" ht="13.5" thickBot="1">
      <c r="A10" s="6" t="str">
        <f>INDEX({"Su","M","Tu","W","Th","F","Sa"},1+MOD($I$5+1-2,7))</f>
        <v>Su</v>
      </c>
      <c r="B10" s="6" t="str">
        <f>INDEX({"Su","M","Tu","W","Th","F","Sa"},1+MOD($I$5+2-2,7))</f>
        <v>M</v>
      </c>
      <c r="C10" s="6" t="str">
        <f>INDEX({"Su","M","Tu","W","Th","F","Sa"},1+MOD($I$5+3-2,7))</f>
        <v>Tu</v>
      </c>
      <c r="D10" s="6" t="str">
        <f>INDEX({"Su","M","Tu","W","Th","F","Sa"},1+MOD($I$5+4-2,7))</f>
        <v>W</v>
      </c>
      <c r="E10" s="6" t="str">
        <f>INDEX({"Su","M","Tu","W","Th","F","Sa"},1+MOD($I$5+5-2,7))</f>
        <v>Th</v>
      </c>
      <c r="F10" s="6" t="str">
        <f>INDEX({"Su","M","Tu","W","Th","F","Sa"},1+MOD($I$5+6-2,7))</f>
        <v>F</v>
      </c>
      <c r="G10" s="6" t="str">
        <f>INDEX({"Su","M","Tu","W","Th","F","Sa"},1+MOD($I$5+7-2,7))</f>
        <v>Sa</v>
      </c>
      <c r="I10" s="6" t="str">
        <f>$A$10</f>
        <v>Su</v>
      </c>
      <c r="J10" s="1" t="str">
        <f>$B$10</f>
        <v>M</v>
      </c>
      <c r="K10" s="1" t="str">
        <f>$C$10</f>
        <v>Tu</v>
      </c>
      <c r="L10" s="1" t="str">
        <f>$D$10</f>
        <v>W</v>
      </c>
      <c r="M10" s="1" t="str">
        <f>$E$10</f>
        <v>Th</v>
      </c>
      <c r="N10" s="1" t="str">
        <f>$F$10</f>
        <v>F</v>
      </c>
      <c r="O10" s="7" t="str">
        <f>$G$10</f>
        <v>Sa</v>
      </c>
      <c r="Q10" s="6" t="str">
        <f>$A$10</f>
        <v>Su</v>
      </c>
      <c r="R10" s="1" t="str">
        <f>$B$10</f>
        <v>M</v>
      </c>
      <c r="S10" s="1" t="str">
        <f>$C$10</f>
        <v>Tu</v>
      </c>
      <c r="T10" s="1" t="str">
        <f>$D$10</f>
        <v>W</v>
      </c>
      <c r="U10" s="1" t="str">
        <f>$E$10</f>
        <v>Th</v>
      </c>
      <c r="V10" s="1" t="str">
        <f>$F$10</f>
        <v>F</v>
      </c>
      <c r="W10" s="7" t="str">
        <f>$G$10</f>
        <v>Sa</v>
      </c>
    </row>
    <row r="11" spans="1:26" ht="13.5" thickBot="1">
      <c r="A11" s="2">
        <f aca="true" t="shared" si="0" ref="A11:G16">IF(MONTH($A$9)&lt;&gt;MONTH($A$9-(WEEKDAY($A$9,1)-($I$5-1))-IF((WEEKDAY($A$9,1)-($I$5-1))&lt;=0,7,0)+(ROW(A11)-ROW($A$11))*7+(COLUMN(A11)-COLUMN($A$11)+1)),"",$A$9-(WEEKDAY($A$9,1)-($I$5-1))-IF((WEEKDAY($A$9,1)-($I$5-1))&lt;=0,7,0)+(ROW(A11)-ROW($A$11))*7+(COLUMN(A11)-COLUMN($A$11)+1))</f>
      </c>
      <c r="B11" s="12">
        <f t="shared" si="0"/>
      </c>
      <c r="C11" s="15">
        <f t="shared" si="0"/>
        <v>43466</v>
      </c>
      <c r="D11" s="23">
        <f t="shared" si="0"/>
        <v>43467</v>
      </c>
      <c r="E11" s="24">
        <f t="shared" si="0"/>
        <v>43468</v>
      </c>
      <c r="F11" s="24">
        <f t="shared" si="0"/>
        <v>43469</v>
      </c>
      <c r="G11" s="24">
        <f t="shared" si="0"/>
        <v>43470</v>
      </c>
      <c r="I11" s="2">
        <f aca="true" t="shared" si="1" ref="I11:O16">IF(MONTH($I$9)&lt;&gt;MONTH($I$9-(WEEKDAY($I$9,1)-($I$5-1))-IF((WEEKDAY($I$9,1)-($I$5-1))&lt;=0,7,0)+(ROW(I11)-ROW($I$11))*7+(COLUMN(I11)-COLUMN($I$11)+1)),"",$I$9-(WEEKDAY($I$9,1)-($I$5-1))-IF((WEEKDAY($I$9,1)-($I$5-1))&lt;=0,7,0)+(ROW(I11)-ROW($I$11))*7+(COLUMN(I11)-COLUMN($I$11)+1))</f>
      </c>
      <c r="J11" s="2">
        <f t="shared" si="1"/>
      </c>
      <c r="K11" s="2">
        <f t="shared" si="1"/>
      </c>
      <c r="L11" s="2">
        <f t="shared" si="1"/>
      </c>
      <c r="M11" s="2">
        <f t="shared" si="1"/>
      </c>
      <c r="N11" s="24">
        <f t="shared" si="1"/>
        <v>43497</v>
      </c>
      <c r="O11" s="2">
        <f t="shared" si="1"/>
        <v>43498</v>
      </c>
      <c r="Q11" s="2">
        <f aca="true" t="shared" si="2" ref="Q11:W16">IF(MONTH($Q$9)&lt;&gt;MONTH($Q$9-(WEEKDAY($Q$9,1)-($I$5-1))-IF((WEEKDAY($Q$9,1)-($I$5-1))&lt;=0,7,0)+(ROW(Q11)-ROW($Q$11))*7+(COLUMN(Q11)-COLUMN($Q$11)+1)),"",$Q$9-(WEEKDAY($Q$9,1)-($I$5-1))-IF((WEEKDAY($Q$9,1)-($I$5-1))&lt;=0,7,0)+(ROW(Q11)-ROW($Q$11))*7+(COLUMN(Q11)-COLUMN($Q$11)+1))</f>
      </c>
      <c r="R11" s="2">
        <f t="shared" si="2"/>
      </c>
      <c r="S11" s="2">
        <f t="shared" si="2"/>
      </c>
      <c r="T11" s="2">
        <f t="shared" si="2"/>
      </c>
      <c r="U11" s="2">
        <f t="shared" si="2"/>
      </c>
      <c r="V11" s="24">
        <f t="shared" si="2"/>
        <v>43525</v>
      </c>
      <c r="W11" s="2">
        <f t="shared" si="2"/>
        <v>43526</v>
      </c>
      <c r="Z11" s="39"/>
    </row>
    <row r="12" spans="1:23" ht="12.75">
      <c r="A12" s="2">
        <f t="shared" si="0"/>
        <v>43471</v>
      </c>
      <c r="B12" s="2">
        <f t="shared" si="0"/>
        <v>43472</v>
      </c>
      <c r="C12" s="14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I12" s="2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Q12" s="2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</row>
    <row r="13" spans="1:23" ht="12.75">
      <c r="A13" s="2">
        <f t="shared" si="0"/>
        <v>43478</v>
      </c>
      <c r="B13" s="24">
        <f t="shared" si="0"/>
        <v>43479</v>
      </c>
      <c r="C13" s="24">
        <f t="shared" si="0"/>
        <v>43480</v>
      </c>
      <c r="D13" s="24">
        <f t="shared" si="0"/>
        <v>43481</v>
      </c>
      <c r="E13" s="24">
        <f t="shared" si="0"/>
        <v>43482</v>
      </c>
      <c r="F13" s="24">
        <f t="shared" si="0"/>
        <v>43483</v>
      </c>
      <c r="G13" s="2">
        <f t="shared" si="0"/>
        <v>43484</v>
      </c>
      <c r="I13" s="2">
        <f t="shared" si="1"/>
        <v>43506</v>
      </c>
      <c r="J13" s="24">
        <f t="shared" si="1"/>
        <v>43507</v>
      </c>
      <c r="K13" s="24">
        <f t="shared" si="1"/>
        <v>43508</v>
      </c>
      <c r="L13" s="24">
        <f t="shared" si="1"/>
        <v>43509</v>
      </c>
      <c r="M13" s="24">
        <f t="shared" si="1"/>
        <v>43510</v>
      </c>
      <c r="N13" s="24">
        <f t="shared" si="1"/>
        <v>43511</v>
      </c>
      <c r="O13" s="2">
        <f t="shared" si="1"/>
        <v>43512</v>
      </c>
      <c r="Q13" s="2">
        <f t="shared" si="2"/>
        <v>43534</v>
      </c>
      <c r="R13" s="24">
        <f t="shared" si="2"/>
        <v>43535</v>
      </c>
      <c r="S13" s="24">
        <f t="shared" si="2"/>
        <v>43536</v>
      </c>
      <c r="T13" s="24">
        <f t="shared" si="2"/>
        <v>43537</v>
      </c>
      <c r="U13" s="24">
        <f t="shared" si="2"/>
        <v>43538</v>
      </c>
      <c r="V13" s="24">
        <f t="shared" si="2"/>
        <v>43539</v>
      </c>
      <c r="W13" s="2">
        <f t="shared" si="2"/>
        <v>43540</v>
      </c>
    </row>
    <row r="14" spans="1:23" ht="12.75">
      <c r="A14" s="2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I14" s="2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Q14" s="2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</row>
    <row r="15" spans="1:23" ht="12.75">
      <c r="A15" s="2">
        <f t="shared" si="0"/>
        <v>43492</v>
      </c>
      <c r="B15" s="24">
        <f t="shared" si="0"/>
        <v>43493</v>
      </c>
      <c r="C15" s="24">
        <f t="shared" si="0"/>
        <v>43494</v>
      </c>
      <c r="D15" s="24">
        <f t="shared" si="0"/>
        <v>43495</v>
      </c>
      <c r="E15" s="24">
        <f t="shared" si="0"/>
        <v>43496</v>
      </c>
      <c r="F15" s="2">
        <f t="shared" si="0"/>
      </c>
      <c r="G15" s="2">
        <f t="shared" si="0"/>
      </c>
      <c r="I15" s="2">
        <f t="shared" si="1"/>
        <v>43520</v>
      </c>
      <c r="J15" s="24">
        <f t="shared" si="1"/>
        <v>43521</v>
      </c>
      <c r="K15" s="24">
        <f t="shared" si="1"/>
        <v>43522</v>
      </c>
      <c r="L15" s="24">
        <f t="shared" si="1"/>
        <v>43523</v>
      </c>
      <c r="M15" s="24">
        <f t="shared" si="1"/>
        <v>43524</v>
      </c>
      <c r="N15" s="2">
        <f t="shared" si="1"/>
      </c>
      <c r="O15" s="2">
        <f t="shared" si="1"/>
      </c>
      <c r="Q15" s="2">
        <f t="shared" si="2"/>
        <v>43548</v>
      </c>
      <c r="R15" s="24">
        <f t="shared" si="2"/>
        <v>43549</v>
      </c>
      <c r="S15" s="24">
        <f t="shared" si="2"/>
        <v>43550</v>
      </c>
      <c r="T15" s="24">
        <f t="shared" si="2"/>
        <v>43551</v>
      </c>
      <c r="U15" s="24">
        <f t="shared" si="2"/>
        <v>43552</v>
      </c>
      <c r="V15" s="24">
        <f t="shared" si="2"/>
        <v>43553</v>
      </c>
      <c r="W15" s="2">
        <f t="shared" si="2"/>
        <v>43554</v>
      </c>
    </row>
    <row r="16" spans="1:23" ht="12.75">
      <c r="A16" s="2">
        <f t="shared" si="0"/>
      </c>
      <c r="B16" s="2">
        <f t="shared" si="0"/>
      </c>
      <c r="C16" s="2">
        <f t="shared" si="0"/>
      </c>
      <c r="D16" s="2">
        <f t="shared" si="0"/>
      </c>
      <c r="E16" s="2">
        <f t="shared" si="0"/>
      </c>
      <c r="F16" s="2">
        <f t="shared" si="0"/>
      </c>
      <c r="G16" s="2">
        <f t="shared" si="0"/>
      </c>
      <c r="I16" s="2">
        <f t="shared" si="1"/>
      </c>
      <c r="J16" s="2">
        <f t="shared" si="1"/>
      </c>
      <c r="K16" s="2">
        <f t="shared" si="1"/>
      </c>
      <c r="L16" s="2">
        <f t="shared" si="1"/>
      </c>
      <c r="M16" s="2">
        <f t="shared" si="1"/>
      </c>
      <c r="N16" s="2">
        <f t="shared" si="1"/>
      </c>
      <c r="O16" s="2">
        <f t="shared" si="1"/>
      </c>
      <c r="Q16" s="2">
        <f t="shared" si="2"/>
        <v>43555</v>
      </c>
      <c r="R16" s="2">
        <f t="shared" si="2"/>
      </c>
      <c r="S16" s="2">
        <f t="shared" si="2"/>
      </c>
      <c r="T16" s="2">
        <f t="shared" si="2"/>
      </c>
      <c r="U16" s="2">
        <f t="shared" si="2"/>
      </c>
      <c r="V16" s="2">
        <f t="shared" si="2"/>
      </c>
      <c r="W16" s="2">
        <f t="shared" si="2"/>
      </c>
    </row>
    <row r="18" spans="1:23" ht="15">
      <c r="A18" s="35">
        <f>DATE(YEAR(Q9+35),MONTH(Q9+35),1)</f>
        <v>43556</v>
      </c>
      <c r="B18" s="36"/>
      <c r="C18" s="36"/>
      <c r="D18" s="36"/>
      <c r="E18" s="36"/>
      <c r="F18" s="36"/>
      <c r="G18" s="37"/>
      <c r="I18" s="35">
        <f>DATE(YEAR(A18+35),MONTH(A18+35),1)</f>
        <v>43586</v>
      </c>
      <c r="J18" s="36"/>
      <c r="K18" s="36"/>
      <c r="L18" s="36"/>
      <c r="M18" s="36"/>
      <c r="N18" s="36"/>
      <c r="O18" s="37"/>
      <c r="Q18" s="35">
        <f>DATE(YEAR(I18+35),MONTH(I18+35),1)</f>
        <v>43617</v>
      </c>
      <c r="R18" s="36"/>
      <c r="S18" s="36"/>
      <c r="T18" s="36"/>
      <c r="U18" s="36"/>
      <c r="V18" s="36"/>
      <c r="W18" s="37"/>
    </row>
    <row r="19" spans="1:23" ht="12.75">
      <c r="A19" s="6" t="str">
        <f>$A$10</f>
        <v>Su</v>
      </c>
      <c r="B19" s="1" t="str">
        <f>$B$10</f>
        <v>M</v>
      </c>
      <c r="C19" s="1" t="str">
        <f>$C$10</f>
        <v>Tu</v>
      </c>
      <c r="D19" s="1" t="str">
        <f>$D$10</f>
        <v>W</v>
      </c>
      <c r="E19" s="1" t="str">
        <f>$E$10</f>
        <v>Th</v>
      </c>
      <c r="F19" s="1" t="str">
        <f>$F$10</f>
        <v>F</v>
      </c>
      <c r="G19" s="7" t="str">
        <f>$G$10</f>
        <v>Sa</v>
      </c>
      <c r="I19" s="6" t="str">
        <f>$A$10</f>
        <v>Su</v>
      </c>
      <c r="J19" s="1" t="str">
        <f>$B$10</f>
        <v>M</v>
      </c>
      <c r="K19" s="1" t="str">
        <f>$C$10</f>
        <v>Tu</v>
      </c>
      <c r="L19" s="1" t="str">
        <f>$D$10</f>
        <v>W</v>
      </c>
      <c r="M19" s="1" t="str">
        <f>$E$10</f>
        <v>Th</v>
      </c>
      <c r="N19" s="1" t="str">
        <f>$F$10</f>
        <v>F</v>
      </c>
      <c r="O19" s="7" t="str">
        <f>$G$10</f>
        <v>Sa</v>
      </c>
      <c r="Q19" s="6" t="str">
        <f>$A$10</f>
        <v>Su</v>
      </c>
      <c r="R19" s="1" t="str">
        <f>$B$10</f>
        <v>M</v>
      </c>
      <c r="S19" s="1" t="str">
        <f>$C$10</f>
        <v>Tu</v>
      </c>
      <c r="T19" s="1" t="str">
        <f>$D$10</f>
        <v>W</v>
      </c>
      <c r="U19" s="1" t="str">
        <f>$E$10</f>
        <v>Th</v>
      </c>
      <c r="V19" s="1" t="str">
        <f>$F$10</f>
        <v>F</v>
      </c>
      <c r="W19" s="7" t="str">
        <f>$G$10</f>
        <v>Sa</v>
      </c>
    </row>
    <row r="20" spans="1:23" ht="12.75">
      <c r="A20" s="2">
        <f aca="true" t="shared" si="3" ref="A20:G25">IF(MONTH($A$18)&lt;&gt;MONTH($A$18-(WEEKDAY($A$18,1)-($I$5-1))-IF((WEEKDAY($A$18,1)-($I$5-1))&lt;=0,7,0)+(ROW(A20)-ROW($A$20))*7+(COLUMN(A20)-COLUMN($A$20)+1)),"",$A$18-(WEEKDAY($A$18,1)-($I$5-1))-IF((WEEKDAY($A$18,1)-($I$5-1))&lt;=0,7,0)+(ROW(A20)-ROW($A$20))*7+(COLUMN(A20)-COLUMN($A$20)+1))</f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I20" s="2">
        <f aca="true" t="shared" si="4" ref="I20:O25">IF(MONTH($I$18)&lt;&gt;MONTH($I$18-(WEEKDAY($I$18,1)-($I$5-1))-IF((WEEKDAY($I$18,1)-($I$5-1))&lt;=0,7,0)+(ROW(I20)-ROW($I$20))*7+(COLUMN(I20)-COLUMN($I$20)+1)),"",$I$18-(WEEKDAY($I$18,1)-($I$5-1))-IF((WEEKDAY($I$18,1)-($I$5-1))&lt;=0,7,0)+(ROW(I20)-ROW($I$20))*7+(COLUMN(I20)-COLUMN($I$20)+1))</f>
      </c>
      <c r="J20" s="2">
        <f t="shared" si="4"/>
      </c>
      <c r="K20" s="2">
        <f t="shared" si="4"/>
      </c>
      <c r="L20" s="2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Q20" s="2">
        <f aca="true" t="shared" si="5" ref="Q20:W25">IF(MONTH($Q$18)&lt;&gt;MONTH($Q$18-(WEEKDAY($Q$18,1)-($I$5-1))-IF((WEEKDAY($Q$18,1)-($I$5-1))&lt;=0,7,0)+(ROW(Q20)-ROW($Q$20))*7+(COLUMN(Q20)-COLUMN($Q$20)+1)),"",$Q$18-(WEEKDAY($Q$18,1)-($I$5-1))-IF((WEEKDAY($Q$18,1)-($I$5-1))&lt;=0,7,0)+(ROW(Q20)-ROW($Q$20))*7+(COLUMN(Q20)-COLUMN($Q$20)+1))</f>
      </c>
      <c r="R20" s="2">
        <f t="shared" si="5"/>
      </c>
      <c r="S20" s="2">
        <f t="shared" si="5"/>
      </c>
      <c r="T20" s="2">
        <f t="shared" si="5"/>
      </c>
      <c r="U20" s="2">
        <f t="shared" si="5"/>
      </c>
      <c r="V20" s="2">
        <f t="shared" si="5"/>
      </c>
      <c r="W20" s="2">
        <f t="shared" si="5"/>
        <v>43617</v>
      </c>
    </row>
    <row r="21" spans="1:23" ht="12.75">
      <c r="A21" s="2">
        <f t="shared" si="3"/>
        <v>43562</v>
      </c>
      <c r="B21" s="24">
        <f t="shared" si="3"/>
        <v>43563</v>
      </c>
      <c r="C21" s="24">
        <f t="shared" si="3"/>
        <v>43564</v>
      </c>
      <c r="D21" s="24">
        <f t="shared" si="3"/>
        <v>43565</v>
      </c>
      <c r="E21" s="24">
        <f t="shared" si="3"/>
        <v>43566</v>
      </c>
      <c r="F21" s="24">
        <f t="shared" si="3"/>
        <v>43567</v>
      </c>
      <c r="G21" s="2">
        <f t="shared" si="3"/>
        <v>43568</v>
      </c>
      <c r="I21" s="2">
        <f t="shared" si="4"/>
        <v>43590</v>
      </c>
      <c r="J21" s="24">
        <f t="shared" si="4"/>
        <v>43591</v>
      </c>
      <c r="K21" s="24">
        <f t="shared" si="4"/>
        <v>43592</v>
      </c>
      <c r="L21" s="24">
        <f t="shared" si="4"/>
        <v>43593</v>
      </c>
      <c r="M21" s="24">
        <f t="shared" si="4"/>
        <v>43594</v>
      </c>
      <c r="N21" s="24">
        <f t="shared" si="4"/>
        <v>43595</v>
      </c>
      <c r="O21" s="2">
        <f t="shared" si="4"/>
        <v>43596</v>
      </c>
      <c r="Q21" s="2">
        <f t="shared" si="5"/>
        <v>43618</v>
      </c>
      <c r="R21" s="24">
        <f t="shared" si="5"/>
        <v>43619</v>
      </c>
      <c r="S21" s="24">
        <f t="shared" si="5"/>
        <v>43620</v>
      </c>
      <c r="T21" s="24">
        <f t="shared" si="5"/>
        <v>43621</v>
      </c>
      <c r="U21" s="24">
        <f t="shared" si="5"/>
        <v>43622</v>
      </c>
      <c r="V21" s="24">
        <f t="shared" si="5"/>
        <v>43623</v>
      </c>
      <c r="W21" s="2">
        <f t="shared" si="5"/>
        <v>43624</v>
      </c>
    </row>
    <row r="22" spans="1:23" ht="12.75">
      <c r="A22" s="2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2">
        <f t="shared" si="3"/>
        <v>43574</v>
      </c>
      <c r="G22" s="2">
        <f t="shared" si="3"/>
        <v>43575</v>
      </c>
      <c r="I22" s="2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Q22" s="2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</row>
    <row r="23" spans="1:23" ht="13.5" thickBot="1">
      <c r="A23" s="2">
        <f t="shared" si="3"/>
        <v>43576</v>
      </c>
      <c r="B23" s="24">
        <f t="shared" si="3"/>
        <v>43577</v>
      </c>
      <c r="C23" s="24">
        <f t="shared" si="3"/>
        <v>43578</v>
      </c>
      <c r="D23" s="24">
        <f t="shared" si="3"/>
        <v>43579</v>
      </c>
      <c r="E23" s="24">
        <f t="shared" si="3"/>
        <v>43580</v>
      </c>
      <c r="F23" s="24">
        <f t="shared" si="3"/>
        <v>43581</v>
      </c>
      <c r="G23" s="2">
        <f t="shared" si="3"/>
        <v>43582</v>
      </c>
      <c r="I23" s="2">
        <f t="shared" si="4"/>
        <v>43604</v>
      </c>
      <c r="J23" s="25">
        <f t="shared" si="4"/>
        <v>43605</v>
      </c>
      <c r="K23" s="24">
        <f t="shared" si="4"/>
        <v>43606</v>
      </c>
      <c r="L23" s="24">
        <f t="shared" si="4"/>
        <v>43607</v>
      </c>
      <c r="M23" s="24">
        <f t="shared" si="4"/>
        <v>43608</v>
      </c>
      <c r="N23" s="24">
        <f t="shared" si="4"/>
        <v>43609</v>
      </c>
      <c r="O23" s="2">
        <f t="shared" si="4"/>
        <v>43610</v>
      </c>
      <c r="Q23" s="2">
        <f t="shared" si="5"/>
        <v>43632</v>
      </c>
      <c r="R23" s="24">
        <f t="shared" si="5"/>
        <v>43633</v>
      </c>
      <c r="S23" s="24">
        <f t="shared" si="5"/>
        <v>43634</v>
      </c>
      <c r="T23" s="24">
        <f t="shared" si="5"/>
        <v>43635</v>
      </c>
      <c r="U23" s="24">
        <f t="shared" si="5"/>
        <v>43636</v>
      </c>
      <c r="V23" s="24">
        <f t="shared" si="5"/>
        <v>43637</v>
      </c>
      <c r="W23" s="2">
        <f t="shared" si="5"/>
        <v>43638</v>
      </c>
    </row>
    <row r="24" spans="1:23" ht="13.5" thickBot="1">
      <c r="A24" s="2">
        <f t="shared" si="3"/>
        <v>43583</v>
      </c>
      <c r="B24" s="2">
        <f t="shared" si="3"/>
        <v>43584</v>
      </c>
      <c r="C24" s="2">
        <f t="shared" si="3"/>
        <v>43585</v>
      </c>
      <c r="D24" s="2">
        <f t="shared" si="3"/>
      </c>
      <c r="E24" s="2">
        <f t="shared" si="3"/>
      </c>
      <c r="F24" s="2">
        <f t="shared" si="3"/>
      </c>
      <c r="G24" s="2">
        <f t="shared" si="3"/>
      </c>
      <c r="I24" s="12">
        <f t="shared" si="4"/>
        <v>43611</v>
      </c>
      <c r="J24" s="15">
        <f t="shared" si="4"/>
        <v>43612</v>
      </c>
      <c r="K24" s="13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>
        <f t="shared" si="4"/>
      </c>
      <c r="Q24" s="2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</row>
    <row r="25" spans="1:23" ht="12.75">
      <c r="A25" s="2">
        <f t="shared" si="3"/>
      </c>
      <c r="B25" s="2">
        <f t="shared" si="3"/>
      </c>
      <c r="C25" s="2">
        <f t="shared" si="3"/>
      </c>
      <c r="D25" s="2">
        <f t="shared" si="3"/>
      </c>
      <c r="E25" s="2">
        <f t="shared" si="3"/>
      </c>
      <c r="F25" s="2">
        <f t="shared" si="3"/>
      </c>
      <c r="G25" s="2">
        <f t="shared" si="3"/>
      </c>
      <c r="I25" s="2">
        <f t="shared" si="4"/>
      </c>
      <c r="J25" s="14">
        <f t="shared" si="4"/>
      </c>
      <c r="K25" s="2">
        <f t="shared" si="4"/>
      </c>
      <c r="L25" s="2">
        <f t="shared" si="4"/>
      </c>
      <c r="M25" s="2">
        <f t="shared" si="4"/>
      </c>
      <c r="N25" s="2">
        <f t="shared" si="4"/>
      </c>
      <c r="O25" s="2">
        <f t="shared" si="4"/>
      </c>
      <c r="Q25" s="2">
        <f t="shared" si="5"/>
        <v>43646</v>
      </c>
      <c r="R25" s="2">
        <f t="shared" si="5"/>
      </c>
      <c r="S25" s="2">
        <f t="shared" si="5"/>
      </c>
      <c r="T25" s="2">
        <f t="shared" si="5"/>
      </c>
      <c r="U25" s="2">
        <f t="shared" si="5"/>
      </c>
      <c r="V25" s="2">
        <f t="shared" si="5"/>
      </c>
      <c r="W25" s="2">
        <f t="shared" si="5"/>
      </c>
    </row>
    <row r="27" spans="1:23" ht="15">
      <c r="A27" s="35">
        <f>DATE(YEAR(Q18+35),MONTH(Q18+35),1)</f>
        <v>43647</v>
      </c>
      <c r="B27" s="36"/>
      <c r="C27" s="36"/>
      <c r="D27" s="36"/>
      <c r="E27" s="36"/>
      <c r="F27" s="36"/>
      <c r="G27" s="37"/>
      <c r="I27" s="35">
        <f>DATE(YEAR(A27+35),MONTH(A27+35),1)</f>
        <v>43678</v>
      </c>
      <c r="J27" s="36"/>
      <c r="K27" s="36"/>
      <c r="L27" s="36"/>
      <c r="M27" s="36"/>
      <c r="N27" s="36"/>
      <c r="O27" s="37"/>
      <c r="Q27" s="35">
        <f>DATE(YEAR(I27+35),MONTH(I27+35),1)</f>
        <v>43709</v>
      </c>
      <c r="R27" s="36"/>
      <c r="S27" s="36"/>
      <c r="T27" s="36"/>
      <c r="U27" s="36"/>
      <c r="V27" s="36"/>
      <c r="W27" s="37"/>
    </row>
    <row r="28" spans="1:23" ht="13.5" thickBot="1">
      <c r="A28" s="6" t="str">
        <f>$A$10</f>
        <v>Su</v>
      </c>
      <c r="B28" s="1" t="str">
        <f>$B$10</f>
        <v>M</v>
      </c>
      <c r="C28" s="1" t="str">
        <f>$C$10</f>
        <v>Tu</v>
      </c>
      <c r="D28" s="1" t="str">
        <f>$D$10</f>
        <v>W</v>
      </c>
      <c r="E28" s="1" t="str">
        <f>$E$10</f>
        <v>Th</v>
      </c>
      <c r="F28" s="1" t="str">
        <f>$F$10</f>
        <v>F</v>
      </c>
      <c r="G28" s="7" t="str">
        <f>$G$10</f>
        <v>Sa</v>
      </c>
      <c r="I28" s="6" t="str">
        <f>$A$10</f>
        <v>Su</v>
      </c>
      <c r="J28" s="1" t="str">
        <f>$B$10</f>
        <v>M</v>
      </c>
      <c r="K28" s="1" t="str">
        <f>$C$10</f>
        <v>Tu</v>
      </c>
      <c r="L28" s="1" t="str">
        <f>$D$10</f>
        <v>W</v>
      </c>
      <c r="M28" s="1" t="str">
        <f>$E$10</f>
        <v>Th</v>
      </c>
      <c r="N28" s="1" t="str">
        <f>$F$10</f>
        <v>F</v>
      </c>
      <c r="O28" s="7" t="str">
        <f>$G$10</f>
        <v>Sa</v>
      </c>
      <c r="Q28" s="6" t="str">
        <f>$A$10</f>
        <v>Su</v>
      </c>
      <c r="R28" s="1" t="str">
        <f>$B$10</f>
        <v>M</v>
      </c>
      <c r="S28" s="1" t="str">
        <f>$C$10</f>
        <v>Tu</v>
      </c>
      <c r="T28" s="1" t="str">
        <f>$D$10</f>
        <v>W</v>
      </c>
      <c r="U28" s="1" t="str">
        <f>$E$10</f>
        <v>Th</v>
      </c>
      <c r="V28" s="1" t="str">
        <f>$F$10</f>
        <v>F</v>
      </c>
      <c r="W28" s="7" t="str">
        <f>$G$10</f>
        <v>Sa</v>
      </c>
    </row>
    <row r="29" spans="1:23" ht="13.5" thickBot="1">
      <c r="A29" s="2">
        <f aca="true" t="shared" si="6" ref="A29:G34">IF(MONTH($A$27)&lt;&gt;MONTH($A$27-(WEEKDAY($A$27,1)-($I$5-1))-IF((WEEKDAY($A$27,1)-($I$5-1))&lt;=0,7,0)+(ROW(A29)-ROW($A$29))*7+(COLUMN(A29)-COLUMN($A$29)+1)),"",$A$27-(WEEKDAY($A$27,1)-($I$5-1))-IF((WEEKDAY($A$27,1)-($I$5-1))&lt;=0,7,0)+(ROW(A29)-ROW($A$29))*7+(COLUMN(A29)-COLUMN($A$29)+1))</f>
      </c>
      <c r="B29" s="24">
        <f t="shared" si="6"/>
        <v>43647</v>
      </c>
      <c r="C29" s="24">
        <f t="shared" si="6"/>
        <v>43648</v>
      </c>
      <c r="D29" s="26">
        <f t="shared" si="6"/>
        <v>43649</v>
      </c>
      <c r="E29" s="15">
        <f t="shared" si="6"/>
        <v>43650</v>
      </c>
      <c r="F29" s="23">
        <f t="shared" si="6"/>
        <v>43651</v>
      </c>
      <c r="G29" s="24">
        <f t="shared" si="6"/>
        <v>43652</v>
      </c>
      <c r="I29" s="2">
        <f aca="true" t="shared" si="7" ref="I29:O34">IF(MONTH($I$27)&lt;&gt;MONTH($I$27-(WEEKDAY($I$27,1)-($I$5-1))-IF((WEEKDAY($I$27,1)-($I$5-1))&lt;=0,7,0)+(ROW(I29)-ROW($I$29))*7+(COLUMN(I29)-COLUMN($I$29)+1)),"",$I$27-(WEEKDAY($I$27,1)-($I$5-1))-IF((WEEKDAY($I$27,1)-($I$5-1))&lt;=0,7,0)+(ROW(I29)-ROW($I$29))*7+(COLUMN(I29)-COLUMN($I$29)+1))</f>
      </c>
      <c r="J29" s="2">
        <f t="shared" si="7"/>
      </c>
      <c r="K29" s="2">
        <f t="shared" si="7"/>
      </c>
      <c r="L29" s="2">
        <f t="shared" si="7"/>
      </c>
      <c r="M29" s="24">
        <f t="shared" si="7"/>
        <v>43678</v>
      </c>
      <c r="N29" s="24">
        <f t="shared" si="7"/>
        <v>43679</v>
      </c>
      <c r="O29" s="2">
        <f t="shared" si="7"/>
        <v>43680</v>
      </c>
      <c r="Q29" s="12">
        <f aca="true" t="shared" si="8" ref="Q29:W34">IF(MONTH($Q$27)&lt;&gt;MONTH($Q$27-(WEEKDAY($Q$27,1)-($I$5-1))-IF((WEEKDAY($Q$27,1)-($I$5-1))&lt;=0,7,0)+(ROW(Q29)-ROW($Q$29))*7+(COLUMN(Q29)-COLUMN($Q$29)+1)),"",$Q$27-(WEEKDAY($Q$27,1)-($I$5-1))-IF((WEEKDAY($Q$27,1)-($I$5-1))&lt;=0,7,0)+(ROW(Q29)-ROW($Q$29))*7+(COLUMN(Q29)-COLUMN($Q$29)+1))</f>
        <v>43709</v>
      </c>
      <c r="R29" s="15">
        <f t="shared" si="8"/>
        <v>43710</v>
      </c>
      <c r="S29" s="13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</row>
    <row r="30" spans="1:23" ht="12.75">
      <c r="A30" s="2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14">
        <f t="shared" si="6"/>
        <v>43657</v>
      </c>
      <c r="F30" s="2">
        <f t="shared" si="6"/>
        <v>43658</v>
      </c>
      <c r="G30" s="2">
        <f t="shared" si="6"/>
        <v>43659</v>
      </c>
      <c r="I30" s="2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Q30" s="2">
        <f t="shared" si="8"/>
        <v>43716</v>
      </c>
      <c r="R30" s="27">
        <f t="shared" si="8"/>
        <v>43717</v>
      </c>
      <c r="S30" s="24">
        <f t="shared" si="8"/>
        <v>43718</v>
      </c>
      <c r="T30" s="24">
        <f t="shared" si="8"/>
        <v>43719</v>
      </c>
      <c r="U30" s="24">
        <f t="shared" si="8"/>
        <v>43720</v>
      </c>
      <c r="V30" s="24">
        <f t="shared" si="8"/>
        <v>43721</v>
      </c>
      <c r="W30" s="2">
        <f t="shared" si="8"/>
        <v>43722</v>
      </c>
    </row>
    <row r="31" spans="1:23" ht="12.75">
      <c r="A31" s="2">
        <f t="shared" si="6"/>
        <v>43660</v>
      </c>
      <c r="B31" s="24">
        <f t="shared" si="6"/>
        <v>43661</v>
      </c>
      <c r="C31" s="24">
        <f t="shared" si="6"/>
        <v>43662</v>
      </c>
      <c r="D31" s="24">
        <f t="shared" si="6"/>
        <v>43663</v>
      </c>
      <c r="E31" s="24">
        <f t="shared" si="6"/>
        <v>43664</v>
      </c>
      <c r="F31" s="24">
        <f t="shared" si="6"/>
        <v>43665</v>
      </c>
      <c r="G31" s="2">
        <f t="shared" si="6"/>
        <v>43666</v>
      </c>
      <c r="I31" s="2">
        <f t="shared" si="7"/>
        <v>43688</v>
      </c>
      <c r="J31" s="24">
        <f t="shared" si="7"/>
        <v>43689</v>
      </c>
      <c r="K31" s="24">
        <f t="shared" si="7"/>
        <v>43690</v>
      </c>
      <c r="L31" s="24">
        <f t="shared" si="7"/>
        <v>43691</v>
      </c>
      <c r="M31" s="24">
        <f t="shared" si="7"/>
        <v>43692</v>
      </c>
      <c r="N31" s="24">
        <f t="shared" si="7"/>
        <v>43693</v>
      </c>
      <c r="O31" s="2">
        <f t="shared" si="7"/>
        <v>43694</v>
      </c>
      <c r="Q31" s="2">
        <f t="shared" si="8"/>
        <v>43723</v>
      </c>
      <c r="R31" s="2">
        <f t="shared" si="8"/>
        <v>43724</v>
      </c>
      <c r="S31" s="2">
        <f t="shared" si="8"/>
        <v>43725</v>
      </c>
      <c r="T31" s="2">
        <f t="shared" si="8"/>
        <v>43726</v>
      </c>
      <c r="U31" s="2">
        <f t="shared" si="8"/>
        <v>43727</v>
      </c>
      <c r="V31" s="2">
        <f t="shared" si="8"/>
        <v>43728</v>
      </c>
      <c r="W31" s="2">
        <f t="shared" si="8"/>
        <v>43729</v>
      </c>
    </row>
    <row r="32" spans="1:23" ht="12.75">
      <c r="A32" s="2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I32" s="2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Q32" s="2">
        <f t="shared" si="8"/>
        <v>43730</v>
      </c>
      <c r="R32" s="24">
        <f t="shared" si="8"/>
        <v>43731</v>
      </c>
      <c r="S32" s="24">
        <f t="shared" si="8"/>
        <v>43732</v>
      </c>
      <c r="T32" s="24">
        <f t="shared" si="8"/>
        <v>43733</v>
      </c>
      <c r="U32" s="24">
        <f t="shared" si="8"/>
        <v>43734</v>
      </c>
      <c r="V32" s="24">
        <f t="shared" si="8"/>
        <v>43735</v>
      </c>
      <c r="W32" s="2">
        <f t="shared" si="8"/>
        <v>43736</v>
      </c>
    </row>
    <row r="33" spans="1:23" ht="12.75">
      <c r="A33" s="2">
        <f t="shared" si="6"/>
        <v>43674</v>
      </c>
      <c r="B33" s="24">
        <f t="shared" si="6"/>
        <v>43675</v>
      </c>
      <c r="C33" s="24">
        <f t="shared" si="6"/>
        <v>43676</v>
      </c>
      <c r="D33" s="24">
        <f t="shared" si="6"/>
        <v>43677</v>
      </c>
      <c r="E33" s="2">
        <f t="shared" si="6"/>
      </c>
      <c r="F33" s="2">
        <f t="shared" si="6"/>
      </c>
      <c r="G33" s="2">
        <f t="shared" si="6"/>
      </c>
      <c r="I33" s="2">
        <f t="shared" si="7"/>
        <v>43702</v>
      </c>
      <c r="J33" s="24">
        <f t="shared" si="7"/>
        <v>43703</v>
      </c>
      <c r="K33" s="24">
        <f t="shared" si="7"/>
        <v>43704</v>
      </c>
      <c r="L33" s="24">
        <f t="shared" si="7"/>
        <v>43705</v>
      </c>
      <c r="M33" s="24">
        <f t="shared" si="7"/>
        <v>43706</v>
      </c>
      <c r="N33" s="24">
        <f t="shared" si="7"/>
        <v>43707</v>
      </c>
      <c r="O33" s="2">
        <f t="shared" si="7"/>
        <v>43708</v>
      </c>
      <c r="Q33" s="2">
        <f t="shared" si="8"/>
        <v>43737</v>
      </c>
      <c r="R33" s="2">
        <f t="shared" si="8"/>
        <v>43738</v>
      </c>
      <c r="S33" s="2">
        <f t="shared" si="8"/>
      </c>
      <c r="T33" s="2">
        <f t="shared" si="8"/>
      </c>
      <c r="U33" s="2">
        <f t="shared" si="8"/>
      </c>
      <c r="V33" s="2">
        <f t="shared" si="8"/>
      </c>
      <c r="W33" s="2">
        <f t="shared" si="8"/>
      </c>
    </row>
    <row r="34" spans="1:23" ht="12.75">
      <c r="A34" s="2">
        <f t="shared" si="6"/>
      </c>
      <c r="B34" s="2">
        <f t="shared" si="6"/>
      </c>
      <c r="C34" s="2">
        <f t="shared" si="6"/>
      </c>
      <c r="D34" s="2">
        <f t="shared" si="6"/>
      </c>
      <c r="E34" s="2">
        <f t="shared" si="6"/>
      </c>
      <c r="F34" s="2">
        <f t="shared" si="6"/>
      </c>
      <c r="G34" s="2">
        <f t="shared" si="6"/>
      </c>
      <c r="I34" s="2">
        <f t="shared" si="7"/>
      </c>
      <c r="J34" s="2">
        <f t="shared" si="7"/>
      </c>
      <c r="K34" s="2">
        <f t="shared" si="7"/>
      </c>
      <c r="L34" s="2">
        <f t="shared" si="7"/>
      </c>
      <c r="M34" s="2">
        <f t="shared" si="7"/>
      </c>
      <c r="N34" s="2">
        <f t="shared" si="7"/>
      </c>
      <c r="O34" s="2">
        <f t="shared" si="7"/>
      </c>
      <c r="Q34" s="2">
        <f t="shared" si="8"/>
      </c>
      <c r="R34" s="2">
        <f t="shared" si="8"/>
      </c>
      <c r="S34" s="2">
        <f t="shared" si="8"/>
      </c>
      <c r="T34" s="2">
        <f t="shared" si="8"/>
      </c>
      <c r="U34" s="2">
        <f t="shared" si="8"/>
      </c>
      <c r="V34" s="2">
        <f t="shared" si="8"/>
      </c>
      <c r="W34" s="2">
        <f t="shared" si="8"/>
      </c>
    </row>
    <row r="36" spans="1:23" ht="15">
      <c r="A36" s="35">
        <f>DATE(YEAR(Q27+35),MONTH(Q27+35),1)</f>
        <v>43739</v>
      </c>
      <c r="B36" s="36"/>
      <c r="C36" s="36"/>
      <c r="D36" s="36"/>
      <c r="E36" s="36"/>
      <c r="F36" s="36"/>
      <c r="G36" s="37"/>
      <c r="I36" s="35">
        <f>DATE(YEAR(A36+35),MONTH(A36+35),1)</f>
        <v>43770</v>
      </c>
      <c r="J36" s="36"/>
      <c r="K36" s="36"/>
      <c r="L36" s="36"/>
      <c r="M36" s="36"/>
      <c r="N36" s="36"/>
      <c r="O36" s="37"/>
      <c r="Q36" s="35">
        <f>DATE(YEAR(I36+35),MONTH(I36+35),1)</f>
        <v>43800</v>
      </c>
      <c r="R36" s="36"/>
      <c r="S36" s="36"/>
      <c r="T36" s="36"/>
      <c r="U36" s="36"/>
      <c r="V36" s="36"/>
      <c r="W36" s="37"/>
    </row>
    <row r="37" spans="1:23" ht="12.75">
      <c r="A37" s="6" t="str">
        <f>$A$10</f>
        <v>Su</v>
      </c>
      <c r="B37" s="1" t="str">
        <f>$B$10</f>
        <v>M</v>
      </c>
      <c r="C37" s="1" t="str">
        <f>$C$10</f>
        <v>Tu</v>
      </c>
      <c r="D37" s="1" t="str">
        <f>$D$10</f>
        <v>W</v>
      </c>
      <c r="E37" s="1" t="str">
        <f>$E$10</f>
        <v>Th</v>
      </c>
      <c r="F37" s="1" t="str">
        <f>$F$10</f>
        <v>F</v>
      </c>
      <c r="G37" s="7" t="str">
        <f>$G$10</f>
        <v>Sa</v>
      </c>
      <c r="I37" s="6" t="str">
        <f>$A$10</f>
        <v>Su</v>
      </c>
      <c r="J37" s="1" t="str">
        <f>$B$10</f>
        <v>M</v>
      </c>
      <c r="K37" s="1" t="str">
        <f>$C$10</f>
        <v>Tu</v>
      </c>
      <c r="L37" s="1" t="str">
        <f>$D$10</f>
        <v>W</v>
      </c>
      <c r="M37" s="1" t="str">
        <f>$E$10</f>
        <v>Th</v>
      </c>
      <c r="N37" s="1" t="str">
        <f>$F$10</f>
        <v>F</v>
      </c>
      <c r="O37" s="7" t="str">
        <f>$G$10</f>
        <v>Sa</v>
      </c>
      <c r="Q37" s="6" t="str">
        <f>$A$10</f>
        <v>Su</v>
      </c>
      <c r="R37" s="1" t="str">
        <f>$B$10</f>
        <v>M</v>
      </c>
      <c r="S37" s="1" t="str">
        <f>$C$10</f>
        <v>Tu</v>
      </c>
      <c r="T37" s="1" t="str">
        <f>$D$10</f>
        <v>W</v>
      </c>
      <c r="U37" s="1" t="str">
        <f>$E$10</f>
        <v>Th</v>
      </c>
      <c r="V37" s="1" t="str">
        <f>$F$10</f>
        <v>F</v>
      </c>
      <c r="W37" s="7" t="str">
        <f>$G$10</f>
        <v>Sa</v>
      </c>
    </row>
    <row r="38" spans="1:23" ht="12.75">
      <c r="A38" s="2">
        <f aca="true" t="shared" si="9" ref="A38:G43">IF(MONTH($A$36)&lt;&gt;MONTH($A$36-(WEEKDAY($A$36,1)-($I$5-1))-IF((WEEKDAY($A$36,1)-($I$5-1))&lt;=0,7,0)+(ROW(A38)-ROW($A$38))*7+(COLUMN(A38)-COLUMN($A$38)+1)),"",$A$36-(WEEKDAY($A$36,1)-($I$5-1))-IF((WEEKDAY($A$36,1)-($I$5-1))&lt;=0,7,0)+(ROW(A38)-ROW($A$38))*7+(COLUMN(A38)-COLUMN($A$38)+1))</f>
      </c>
      <c r="B38" s="2">
        <f t="shared" si="9"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I38" s="2">
        <f aca="true" t="shared" si="10" ref="I38:O43">IF(MONTH($I$36)&lt;&gt;MONTH($I$36-(WEEKDAY($I$36,1)-($I$5-1))-IF((WEEKDAY($I$36,1)-($I$5-1))&lt;=0,7,0)+(ROW(I38)-ROW($I$38))*7+(COLUMN(I38)-COLUMN($I$38)+1)),"",$I$36-(WEEKDAY($I$36,1)-($I$5-1))-IF((WEEKDAY($I$36,1)-($I$5-1))&lt;=0,7,0)+(ROW(I38)-ROW($I$38))*7+(COLUMN(I38)-COLUMN($I$38)+1))</f>
      </c>
      <c r="J38" s="2">
        <f t="shared" si="10"/>
      </c>
      <c r="K38" s="2">
        <f t="shared" si="10"/>
      </c>
      <c r="L38" s="2">
        <f t="shared" si="10"/>
      </c>
      <c r="M38" s="2">
        <f t="shared" si="10"/>
      </c>
      <c r="N38" s="2">
        <f t="shared" si="10"/>
        <v>43770</v>
      </c>
      <c r="O38" s="2">
        <f t="shared" si="10"/>
        <v>43771</v>
      </c>
      <c r="Q38" s="2">
        <f aca="true" t="shared" si="11" ref="Q38:W43">IF(MONTH($Q$36)&lt;&gt;MONTH($Q$36-(WEEKDAY($Q$36,1)-($I$5-1))-IF((WEEKDAY($Q$36,1)-($I$5-1))&lt;=0,7,0)+(ROW(Q38)-ROW($Q$38))*7+(COLUMN(Q38)-COLUMN($Q$38)+1)),"",$Q$36-(WEEKDAY($Q$36,1)-($I$5-1))-IF((WEEKDAY($Q$36,1)-($I$5-1))&lt;=0,7,0)+(ROW(Q38)-ROW($Q$38))*7+(COLUMN(Q38)-COLUMN($Q$38)+1))</f>
        <v>43800</v>
      </c>
      <c r="R38" s="24">
        <f t="shared" si="11"/>
        <v>43801</v>
      </c>
      <c r="S38" s="24">
        <f t="shared" si="11"/>
        <v>43802</v>
      </c>
      <c r="T38" s="24">
        <f t="shared" si="11"/>
        <v>43803</v>
      </c>
      <c r="U38" s="24">
        <f t="shared" si="11"/>
        <v>43804</v>
      </c>
      <c r="V38" s="24">
        <f t="shared" si="11"/>
        <v>43805</v>
      </c>
      <c r="W38" s="2">
        <f t="shared" si="11"/>
        <v>43806</v>
      </c>
    </row>
    <row r="39" spans="1:23" ht="12.75">
      <c r="A39" s="2">
        <f t="shared" si="9"/>
        <v>43744</v>
      </c>
      <c r="B39" s="24">
        <f t="shared" si="9"/>
        <v>43745</v>
      </c>
      <c r="C39" s="24">
        <f t="shared" si="9"/>
        <v>43746</v>
      </c>
      <c r="D39" s="24">
        <f t="shared" si="9"/>
        <v>43747</v>
      </c>
      <c r="E39" s="24">
        <f t="shared" si="9"/>
        <v>43748</v>
      </c>
      <c r="F39" s="24">
        <f t="shared" si="9"/>
        <v>43749</v>
      </c>
      <c r="G39" s="2">
        <f t="shared" si="9"/>
        <v>43750</v>
      </c>
      <c r="I39" s="2">
        <f t="shared" si="10"/>
        <v>43772</v>
      </c>
      <c r="J39" s="24">
        <f t="shared" si="10"/>
        <v>43773</v>
      </c>
      <c r="K39" s="24">
        <f t="shared" si="10"/>
        <v>43774</v>
      </c>
      <c r="L39" s="24">
        <f t="shared" si="10"/>
        <v>43775</v>
      </c>
      <c r="M39" s="24">
        <f t="shared" si="10"/>
        <v>43776</v>
      </c>
      <c r="N39" s="24">
        <f t="shared" si="10"/>
        <v>43777</v>
      </c>
      <c r="O39" s="2">
        <f t="shared" si="10"/>
        <v>43778</v>
      </c>
      <c r="Q39" s="2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</row>
    <row r="40" spans="1:23" ht="13.5" thickBot="1">
      <c r="A40" s="2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I40" s="2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Q40" s="2">
        <f t="shared" si="11"/>
        <v>43814</v>
      </c>
      <c r="R40" s="24">
        <f t="shared" si="11"/>
        <v>43815</v>
      </c>
      <c r="S40" s="24">
        <f t="shared" si="11"/>
        <v>43816</v>
      </c>
      <c r="T40" s="25">
        <f t="shared" si="11"/>
        <v>43817</v>
      </c>
      <c r="U40" s="24">
        <f t="shared" si="11"/>
        <v>43818</v>
      </c>
      <c r="V40" s="24">
        <f t="shared" si="11"/>
        <v>43819</v>
      </c>
      <c r="W40" s="2">
        <f t="shared" si="11"/>
        <v>43820</v>
      </c>
    </row>
    <row r="41" spans="1:23" ht="13.5" thickBot="1">
      <c r="A41" s="2">
        <f t="shared" si="9"/>
        <v>43758</v>
      </c>
      <c r="B41" s="24">
        <f t="shared" si="9"/>
        <v>43759</v>
      </c>
      <c r="C41" s="24">
        <f t="shared" si="9"/>
        <v>43760</v>
      </c>
      <c r="D41" s="24">
        <f t="shared" si="9"/>
        <v>43761</v>
      </c>
      <c r="E41" s="24">
        <f t="shared" si="9"/>
        <v>43762</v>
      </c>
      <c r="F41" s="24">
        <f t="shared" si="9"/>
        <v>43763</v>
      </c>
      <c r="G41" s="2">
        <f t="shared" si="9"/>
        <v>43764</v>
      </c>
      <c r="I41" s="2">
        <f t="shared" si="10"/>
        <v>43786</v>
      </c>
      <c r="J41" s="24">
        <f t="shared" si="10"/>
        <v>43787</v>
      </c>
      <c r="K41" s="24">
        <f t="shared" si="10"/>
        <v>43788</v>
      </c>
      <c r="L41" s="24">
        <f t="shared" si="10"/>
        <v>43789</v>
      </c>
      <c r="M41" s="25">
        <f t="shared" si="10"/>
        <v>43790</v>
      </c>
      <c r="N41" s="24">
        <f t="shared" si="10"/>
        <v>43791</v>
      </c>
      <c r="O41" s="2">
        <f t="shared" si="10"/>
        <v>43792</v>
      </c>
      <c r="Q41" s="2">
        <f t="shared" si="11"/>
        <v>43821</v>
      </c>
      <c r="R41" s="2">
        <f t="shared" si="11"/>
        <v>43822</v>
      </c>
      <c r="S41" s="12">
        <f t="shared" si="11"/>
        <v>43823</v>
      </c>
      <c r="T41" s="15">
        <f t="shared" si="11"/>
        <v>43824</v>
      </c>
      <c r="U41" s="13">
        <f t="shared" si="11"/>
        <v>43825</v>
      </c>
      <c r="V41" s="2">
        <f t="shared" si="11"/>
        <v>43826</v>
      </c>
      <c r="W41" s="2">
        <f t="shared" si="11"/>
        <v>43827</v>
      </c>
    </row>
    <row r="42" spans="1:23" ht="13.5" thickBot="1">
      <c r="A42" s="2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2">
        <f t="shared" si="9"/>
        <v>43769</v>
      </c>
      <c r="F42" s="2">
        <f t="shared" si="9"/>
      </c>
      <c r="G42" s="2">
        <f t="shared" si="9"/>
      </c>
      <c r="I42" s="2">
        <f t="shared" si="10"/>
        <v>43793</v>
      </c>
      <c r="J42" s="2">
        <f t="shared" si="10"/>
        <v>43794</v>
      </c>
      <c r="K42" s="2">
        <f t="shared" si="10"/>
        <v>43795</v>
      </c>
      <c r="L42" s="12">
        <f t="shared" si="10"/>
        <v>43796</v>
      </c>
      <c r="M42" s="15">
        <f t="shared" si="10"/>
        <v>43797</v>
      </c>
      <c r="N42" s="13">
        <f t="shared" si="10"/>
        <v>43798</v>
      </c>
      <c r="O42" s="2">
        <f t="shared" si="10"/>
        <v>43799</v>
      </c>
      <c r="Q42" s="2">
        <f t="shared" si="11"/>
        <v>43828</v>
      </c>
      <c r="R42" s="24">
        <f t="shared" si="11"/>
        <v>43829</v>
      </c>
      <c r="S42" s="24">
        <f t="shared" si="11"/>
        <v>43830</v>
      </c>
      <c r="T42" s="14">
        <f t="shared" si="11"/>
      </c>
      <c r="U42" s="2">
        <f t="shared" si="11"/>
      </c>
      <c r="V42" s="2">
        <f t="shared" si="11"/>
      </c>
      <c r="W42" s="2">
        <f t="shared" si="11"/>
      </c>
    </row>
    <row r="43" spans="1:23" ht="12.75">
      <c r="A43" s="2">
        <f t="shared" si="9"/>
      </c>
      <c r="B43" s="2">
        <f t="shared" si="9"/>
      </c>
      <c r="C43" s="2">
        <f t="shared" si="9"/>
      </c>
      <c r="D43" s="2">
        <f t="shared" si="9"/>
      </c>
      <c r="E43" s="2">
        <f t="shared" si="9"/>
      </c>
      <c r="F43" s="2">
        <f t="shared" si="9"/>
      </c>
      <c r="G43" s="2">
        <f t="shared" si="9"/>
      </c>
      <c r="I43" s="2">
        <f t="shared" si="10"/>
      </c>
      <c r="J43" s="2">
        <f t="shared" si="10"/>
      </c>
      <c r="K43" s="2">
        <f t="shared" si="10"/>
      </c>
      <c r="L43" s="2">
        <f t="shared" si="10"/>
      </c>
      <c r="M43" s="14">
        <f t="shared" si="10"/>
      </c>
      <c r="N43" s="2">
        <f t="shared" si="10"/>
      </c>
      <c r="O43" s="2">
        <f t="shared" si="10"/>
      </c>
      <c r="P43" s="8" t="s">
        <v>4</v>
      </c>
      <c r="Q43" s="2">
        <f t="shared" si="11"/>
      </c>
      <c r="R43" s="2">
        <f t="shared" si="11"/>
      </c>
      <c r="S43" s="2">
        <f t="shared" si="11"/>
      </c>
      <c r="T43" s="2">
        <f t="shared" si="11"/>
      </c>
      <c r="U43" s="2">
        <f t="shared" si="11"/>
      </c>
      <c r="V43" s="2">
        <f t="shared" si="11"/>
      </c>
      <c r="W43" s="2">
        <f t="shared" si="11"/>
      </c>
    </row>
    <row r="44" spans="1:23" ht="12.75" hidden="1">
      <c r="A44" s="5" t="s">
        <v>0</v>
      </c>
      <c r="W44" s="4" t="s">
        <v>8</v>
      </c>
    </row>
    <row r="45" ht="13.5" thickBot="1"/>
    <row r="46" spans="4:6" ht="13.5" thickBot="1">
      <c r="D46" s="16"/>
      <c r="F46" t="s">
        <v>10</v>
      </c>
    </row>
    <row r="48" spans="4:11" ht="12.75">
      <c r="D48" t="s">
        <v>11</v>
      </c>
      <c r="J48" s="19" t="s">
        <v>12</v>
      </c>
      <c r="K48" s="19"/>
    </row>
    <row r="50" spans="2:19" ht="12.75">
      <c r="B50" s="20" t="s">
        <v>13</v>
      </c>
      <c r="G50" s="20" t="s">
        <v>14</v>
      </c>
      <c r="K50" s="20" t="s">
        <v>15</v>
      </c>
      <c r="L50" s="21" t="s">
        <v>16</v>
      </c>
      <c r="M50" s="22"/>
      <c r="N50" s="22"/>
      <c r="O50" s="22"/>
      <c r="S50" s="28"/>
    </row>
    <row r="51" spans="7:15" ht="12.75">
      <c r="G51" s="20" t="s">
        <v>17</v>
      </c>
      <c r="K51" s="20" t="s">
        <v>15</v>
      </c>
      <c r="L51" s="21" t="s">
        <v>26</v>
      </c>
      <c r="M51" s="22"/>
      <c r="N51" s="22"/>
      <c r="O51" s="22"/>
    </row>
    <row r="52" spans="7:15" ht="12.75">
      <c r="G52" s="20" t="s">
        <v>18</v>
      </c>
      <c r="K52" s="21"/>
      <c r="L52" s="21" t="s">
        <v>19</v>
      </c>
      <c r="M52" s="21"/>
      <c r="N52" s="22"/>
      <c r="O52" s="22"/>
    </row>
    <row r="53" spans="7:15" ht="12.75">
      <c r="G53" s="20" t="s">
        <v>20</v>
      </c>
      <c r="K53" s="21" t="s">
        <v>15</v>
      </c>
      <c r="L53" s="21" t="s">
        <v>25</v>
      </c>
      <c r="M53" s="21"/>
      <c r="N53" s="22"/>
      <c r="O53" s="22"/>
    </row>
    <row r="54" spans="7:15" ht="12.75">
      <c r="G54" s="20" t="s">
        <v>21</v>
      </c>
      <c r="K54" s="20"/>
      <c r="L54" s="21" t="s">
        <v>24</v>
      </c>
      <c r="M54" s="22"/>
      <c r="N54" s="21"/>
      <c r="O54" s="22"/>
    </row>
    <row r="55" spans="7:15" ht="12.75">
      <c r="G55" s="20" t="s">
        <v>22</v>
      </c>
      <c r="K55" s="21" t="s">
        <v>15</v>
      </c>
      <c r="L55" s="21" t="s">
        <v>23</v>
      </c>
      <c r="M55" s="21"/>
      <c r="N55" s="22"/>
      <c r="O55" s="22"/>
    </row>
  </sheetData>
  <sheetProtection/>
  <mergeCells count="22">
    <mergeCell ref="A36:G36"/>
    <mergeCell ref="I36:O36"/>
    <mergeCell ref="Q36:W36"/>
    <mergeCell ref="A18:G18"/>
    <mergeCell ref="I18:O18"/>
    <mergeCell ref="Q18:W18"/>
    <mergeCell ref="A27:G27"/>
    <mergeCell ref="I27:O27"/>
    <mergeCell ref="Q27:W27"/>
    <mergeCell ref="A9:G9"/>
    <mergeCell ref="I9:O9"/>
    <mergeCell ref="Q9:W9"/>
    <mergeCell ref="I5:K5"/>
    <mergeCell ref="E5:G5"/>
    <mergeCell ref="A5:C5"/>
    <mergeCell ref="A3:C3"/>
    <mergeCell ref="A7:W7"/>
    <mergeCell ref="I3:K3"/>
    <mergeCell ref="A1:O1"/>
    <mergeCell ref="A2:G2"/>
    <mergeCell ref="Q2:W2"/>
    <mergeCell ref="E3:G3"/>
  </mergeCells>
  <conditionalFormatting sqref="I38:O43 Q20:W25 A11:G16 A38:G43 I29:O34 I11:O16 Q11:W16 A20:G25 I20:O25 A29:G34 Q29:W34 Q38:W43">
    <cfRule type="cellIs" priority="1" dxfId="0" operator="equal" stopIfTrue="1">
      <formula>""</formula>
    </cfRule>
  </conditionalFormatting>
  <hyperlinks>
    <hyperlink ref="A2" r:id="rId1" display="www.vertex42.com/calendars"/>
    <hyperlink ref="A44" r:id="rId2" display="www.vertex42.com/calendars"/>
  </hyperlinks>
  <printOptions horizontalCentered="1"/>
  <pageMargins left="0.75" right="0.75" top="0.75" bottom="0.75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</dc:title>
  <dc:subject/>
  <dc:creator>www.vertex42.com</dc:creator>
  <cp:keywords/>
  <dc:description>(c) 2009 Vertex42 LLC. All rights reserved.</dc:description>
  <cp:lastModifiedBy>Rick</cp:lastModifiedBy>
  <cp:lastPrinted>2018-09-28T16:43:45Z</cp:lastPrinted>
  <dcterms:created xsi:type="dcterms:W3CDTF">2008-12-11T21:42:43Z</dcterms:created>
  <dcterms:modified xsi:type="dcterms:W3CDTF">2019-01-24T09:41:17Z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1.3.1</vt:lpwstr>
  </property>
</Properties>
</file>